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Лист1!$14:$16</definedName>
    <definedName name="_xlnm.Print_Area" localSheetId="0">Лист1!$A$1:$F$76</definedName>
  </definedNames>
  <calcPr calcId="124519"/>
</workbook>
</file>

<file path=xl/calcChain.xml><?xml version="1.0" encoding="utf-8"?>
<calcChain xmlns="http://schemas.openxmlformats.org/spreadsheetml/2006/main">
  <c r="E59" i="1"/>
  <c r="D59"/>
  <c r="E53"/>
  <c r="E52" s="1"/>
  <c r="D53"/>
  <c r="D52" s="1"/>
  <c r="E41"/>
  <c r="E33" s="1"/>
  <c r="D41"/>
  <c r="D33" s="1"/>
  <c r="E27"/>
  <c r="D27"/>
  <c r="E19"/>
  <c r="E18" s="1"/>
  <c r="D19"/>
  <c r="D18" s="1"/>
  <c r="D17" l="1"/>
  <c r="E17"/>
  <c r="E70"/>
  <c r="E68" s="1"/>
  <c r="D70"/>
  <c r="D68" s="1"/>
  <c r="E66" l="1"/>
  <c r="E75" s="1"/>
  <c r="D66"/>
  <c r="D75" s="1"/>
</calcChain>
</file>

<file path=xl/sharedStrings.xml><?xml version="1.0" encoding="utf-8"?>
<sst xmlns="http://schemas.openxmlformats.org/spreadsheetml/2006/main" count="81" uniqueCount="80">
  <si>
    <t>Наименование</t>
  </si>
  <si>
    <t>Код дохода</t>
  </si>
  <si>
    <t>НАЛОГОВЫЕ И НЕНАЛОГОВЫЕ ДОХОДЫ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</si>
  <si>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</si>
  <si>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</si>
  <si>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</si>
  <si>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</si>
  <si>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</si>
  <si>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</si>
  <si>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</si>
  <si>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1 05 03000 01 0000 110</t>
  </si>
  <si>
    <t>НАЛОГИ НА ИМУЩЕСТВО</t>
  </si>
  <si>
    <t>1 06 00000 00 0000 000</t>
  </si>
  <si>
    <t>Налог на имущество физических лиц</t>
  </si>
  <si>
    <t xml:space="preserve">Налог на игорный бизнес                                                                                                                   </t>
  </si>
  <si>
    <t>Земельный налог</t>
  </si>
  <si>
    <t>1 06 05000 02 0000 110</t>
  </si>
  <si>
    <t>ГОСУДАРСТВЕННАЯ ПОШЛИНА</t>
  </si>
  <si>
    <t>1 08 00000 00 0000 000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</si>
  <si>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</si>
  <si>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</si>
  <si>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ШТРАФЫ, САНКЦИИ, ВОЗМЕЩЕНИЕ УЩЕРБА</t>
  </si>
  <si>
    <t>1 16 00000 00 0000 000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</si>
  <si>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</si>
  <si>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</si>
  <si>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</si>
  <si>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</si>
  <si>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1 00 00000 00 0000 000</t>
  </si>
  <si>
    <t>к решению Чистопольского  городского</t>
  </si>
  <si>
    <t xml:space="preserve">Совета "О бюджете </t>
  </si>
  <si>
    <t>муниципального образования "Город Чистополь"</t>
  </si>
  <si>
    <t xml:space="preserve">Чистопольского муниципального района </t>
  </si>
  <si>
    <t>Объем прознозируемых доходов</t>
  </si>
  <si>
    <t>Приложение № 4</t>
  </si>
  <si>
    <t>ВСЕГО ДОХОДОВ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</si>
  <si>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</si>
  <si>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</si>
  <si>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государственных внебюджетных фондов и созданных ими  учреждений (за исключением имущества  бюджетных и автономных учреждений)</t>
  </si>
  <si>
    <t>1 11 05030 00 0000 120</t>
  </si>
  <si>
    <t>бюджета муниципального образования "Город Чистополь"</t>
  </si>
  <si>
    <t xml:space="preserve">Чистопольского муниципального района Республики Татарстан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</si>
  <si>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</si>
  <si>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</si>
  <si>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</si>
  <si>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</si>
  <si>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</si>
  <si>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</si>
  <si>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1 05 03010 01 0000 110</t>
  </si>
  <si>
    <t>1 06 01000 00 0000 110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</si>
  <si>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</si>
  <si>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</si>
  <si>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 xml:space="preserve">1 06 06000 00 0000 110 </t>
  </si>
  <si>
    <t>Земельный налог с организаций</t>
  </si>
  <si>
    <t>Земельный налог с физических лиц</t>
  </si>
  <si>
    <t>1 06 06040 00 0000 110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</si>
  <si>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</si>
  <si>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1 08 07000 01 0000 110 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</si>
  <si>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</si>
  <si>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Доходы, получаемые в виде арендной платы за 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учреждений, в том числе казенных)</t>
  </si>
  <si>
    <t xml:space="preserve">1 11 05000 00 0000 120 </t>
  </si>
  <si>
    <t xml:space="preserve">Дотации бюджетам городских поселений </t>
  </si>
  <si>
    <t xml:space="preserve">Дотации бюджетам городских поселений на выравнивание бюджетной обеспеченности </t>
  </si>
  <si>
    <t>(тыс.руб.)</t>
  </si>
  <si>
    <t>№ ____ от _________________ г.</t>
  </si>
  <si>
    <t>2021 год</t>
  </si>
  <si>
    <t>2 02 15000 00 0000 150</t>
  </si>
  <si>
    <t>2 02 15001 13 0000 150</t>
  </si>
  <si>
    <t>1 06 06030 00 0000 110</t>
  </si>
  <si>
    <t xml:space="preserve">на 2020 год и плановый период </t>
  </si>
  <si>
    <t>2021 и 2022 годов"</t>
  </si>
  <si>
    <t xml:space="preserve"> на 2021-2022 годы</t>
  </si>
  <si>
    <t>2022 год</t>
  </si>
  <si>
    <t>1 08 07175 01 0000 110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</si>
  <si>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административное правонарушение в области 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 условий предоставления бюджетного кредита, нарушением порядка и (или) условий предоставления  (расходования) межбюджетных трасферов, нарушением условий предоставления бюджетных инвестиций , субсидий юридическим лицам, индивидуальным предпринимателям и физическим лицам, подлежащие зачислению в бюджет муниципального образования.</t>
  </si>
  <si>
    <t>1 16 01157 01 0000 140</t>
  </si>
  <si>
    <t>Прочее возмещение ущерба, причененного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</si>
  <si>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1 16 10032 13 0000 140</t>
  </si>
  <si>
    <t>Административные штрафы, установленные законами субъектов Росийской Федерации об административных правонарушениях, за нарушение муниципальных правовых актов</t>
  </si>
  <si>
    <t>1 16 02020 02 0000 140</t>
  </si>
  <si>
    <t>Сумма на плановый период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</si>
</sst>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/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165" fontId="6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165" fontId="3" fillId="0" borderId="0" xfId="0" applyNumberFormat="1" applyFont="1" applyFill="1" applyAlignment="1">
      <alignment horizontal="center"/>
    </xf>
    <xf numFmtId="49" fontId="7" fillId="0" borderId="0" xfId="0" applyNumberFormat="1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horizontal="left" vertical="center" wrapText="1"/>
    </xf>
    <xf numFmtId="165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0" fontId="6" fillId="0" borderId="0" xfId="0" applyFont="1" applyFill="1"/>
    <xf numFmtId="4" fontId="3" fillId="0" borderId="0" xfId="0" applyNumberFormat="1" applyFont="1" applyFill="1"/>
    <xf numFmtId="0" fontId="4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justify" wrapText="1"/>
    </xf>
    <xf numFmtId="0" fontId="8" fillId="0" borderId="0" xfId="0" applyFont="1" applyFill="1" applyAlignment="1">
      <alignment horizontal="center" wrapText="1"/>
    </xf>
    <xf numFmtId="166" fontId="3" fillId="0" borderId="0" xfId="0" applyNumberFormat="1" applyFont="1" applyFill="1" applyAlignment="1">
      <alignment horizontal="center" wrapText="1"/>
    </xf>
    <xf numFmtId="165" fontId="6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justify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tabSelected="1" view="pageBreakPreview" topLeftCell="B1" zoomScaleSheetLayoutView="100" workbookViewId="0">
      <selection activeCell="D15" sqref="D15:E15"/>
    </sheetView>
  </sheetViews>
  <sheetFormatPr defaultColWidth="8.88671875" defaultRowHeight="18"/>
  <cols>
    <col min="1" max="1" width="0.33203125" style="4" hidden="1" customWidth="1"/>
    <col min="2" max="2" width="47.6640625" style="4" customWidth="1"/>
    <col min="3" max="3" width="30.44140625" style="4" customWidth="1"/>
    <col min="4" max="4" width="15.6640625" style="4" customWidth="1"/>
    <col min="5" max="5" width="15.33203125" style="4" customWidth="1"/>
    <col min="6" max="6" width="2.6640625" style="4" customWidth="1"/>
    <col min="7" max="16384" width="8.88671875" style="4"/>
  </cols>
  <sheetData>
    <row r="1" spans="2:6" s="1" customFormat="1" ht="15.6">
      <c r="B1" s="31" t="s">
        <v>33</v>
      </c>
      <c r="C1" s="31"/>
      <c r="D1" s="31"/>
      <c r="E1" s="31"/>
      <c r="F1" s="19"/>
    </row>
    <row r="2" spans="2:6" s="1" customFormat="1" ht="15.6">
      <c r="B2" s="30" t="s">
        <v>28</v>
      </c>
      <c r="C2" s="30"/>
      <c r="D2" s="30"/>
      <c r="E2" s="30"/>
      <c r="F2" s="20"/>
    </row>
    <row r="3" spans="2:6" s="1" customFormat="1" ht="15.6">
      <c r="B3" s="30" t="s">
        <v>29</v>
      </c>
      <c r="C3" s="30"/>
      <c r="D3" s="30"/>
      <c r="E3" s="30"/>
      <c r="F3" s="20"/>
    </row>
    <row r="4" spans="2:6" s="1" customFormat="1" ht="15.6">
      <c r="B4" s="30" t="s">
        <v>30</v>
      </c>
      <c r="C4" s="30"/>
      <c r="D4" s="30"/>
      <c r="E4" s="30"/>
      <c r="F4" s="20"/>
    </row>
    <row r="5" spans="2:6" s="1" customFormat="1" ht="15.6">
      <c r="B5" s="30" t="s">
        <v>31</v>
      </c>
      <c r="C5" s="30"/>
      <c r="D5" s="30"/>
      <c r="E5" s="30"/>
      <c r="F5" s="20"/>
    </row>
    <row r="6" spans="2:6" s="1" customFormat="1" ht="15.6">
      <c r="B6" s="29" t="s">
        <v>68</v>
      </c>
      <c r="C6" s="29"/>
      <c r="D6" s="29"/>
      <c r="E6" s="29"/>
      <c r="F6" s="20"/>
    </row>
    <row r="7" spans="2:6" s="1" customFormat="1" ht="15.6">
      <c r="B7" s="29" t="s">
        <v>69</v>
      </c>
      <c r="C7" s="29"/>
      <c r="D7" s="29"/>
      <c r="E7" s="29"/>
      <c r="F7" s="20"/>
    </row>
    <row r="8" spans="2:6" s="1" customFormat="1" ht="15.6">
      <c r="B8" s="30" t="s">
        <v>63</v>
      </c>
      <c r="C8" s="30"/>
      <c r="D8" s="30"/>
      <c r="E8" s="30"/>
      <c r="F8" s="21"/>
    </row>
    <row r="9" spans="2:6">
      <c r="B9" s="2"/>
      <c r="C9" s="3"/>
      <c r="D9" s="3"/>
      <c r="E9" s="3"/>
      <c r="F9" s="3"/>
    </row>
    <row r="10" spans="2:6">
      <c r="B10" s="37" t="s">
        <v>32</v>
      </c>
      <c r="C10" s="38"/>
      <c r="D10" s="38"/>
      <c r="E10" s="38"/>
      <c r="F10" s="38"/>
    </row>
    <row r="11" spans="2:6">
      <c r="B11" s="37" t="s">
        <v>39</v>
      </c>
      <c r="C11" s="39"/>
      <c r="D11" s="39"/>
      <c r="E11" s="39"/>
      <c r="F11" s="39"/>
    </row>
    <row r="12" spans="2:6">
      <c r="B12" s="37" t="s">
        <v>40</v>
      </c>
      <c r="C12" s="38"/>
      <c r="D12" s="38"/>
      <c r="E12" s="38"/>
      <c r="F12" s="38"/>
    </row>
    <row r="13" spans="2:6">
      <c r="B13" s="37" t="s">
        <v>70</v>
      </c>
      <c r="C13" s="38"/>
      <c r="D13" s="38"/>
      <c r="E13" s="38"/>
      <c r="F13" s="38"/>
    </row>
    <row r="14" spans="2:6">
      <c r="D14" s="36" t="s">
        <v>62</v>
      </c>
      <c r="E14" s="36"/>
    </row>
    <row r="15" spans="2:6" ht="36" customHeight="1">
      <c r="B15" s="34" t="s">
        <v>0</v>
      </c>
      <c r="C15" s="34" t="s">
        <v>1</v>
      </c>
      <c r="D15" s="35" t="s">
        <v>79</v>
      </c>
      <c r="E15" s="35"/>
    </row>
    <row r="16" spans="2:6" ht="23.25" customHeight="1">
      <c r="B16" s="34"/>
      <c r="C16" s="34"/>
      <c r="D16" s="22" t="s">
        <v>64</v>
      </c>
      <c r="E16" s="22" t="s">
        <v>71</v>
      </c>
    </row>
    <row r="17" spans="2:5" ht="35.4">
      <c r="B17" s="5" t="s">
        <v>2</v>
      </c>
      <c r="C17" s="6" t="s">
        <v>27</v>
      </c>
      <c r="D17" s="27">
        <f>SUM(D18+D27+D33+D52+D59+D47)</f>
        <v>147266.10000000003</v>
      </c>
      <c r="E17" s="27">
        <f>SUM(E18+E27+E33+E52+E59+E47)</f>
        <v>149956.6</v>
      </c>
    </row>
    <row r="18" spans="2:5">
      <c r="B18" s="5" t="s">
        <v>3</v>
      </c>
      <c r="C18" s="7" t="s">
        <v>4</v>
      </c>
      <c r="D18" s="8">
        <f>SUM(D19)</f>
        <v>70648.5</v>
      </c>
      <c r="E18" s="8">
        <f>SUM(E19)</f>
        <v>71778.899999999994</v>
      </c>
    </row>
    <row r="19" spans="2:5">
      <c r="B19" s="9" t="s">
        <v>5</v>
      </c>
      <c r="C19" s="10" t="s">
        <v>6</v>
      </c>
      <c r="D19" s="11">
        <f>SUM(D21+D23+D25)</f>
        <v>70648.5</v>
      </c>
      <c r="E19" s="11">
        <f>SUM(E21+E23+E25)</f>
        <v>71778.899999999994</v>
      </c>
    </row>
    <row r="20" spans="2:5">
      <c r="B20" s="9"/>
      <c r="C20" s="10"/>
      <c r="D20" s="11"/>
      <c r="E20" s="11"/>
    </row>
    <row r="21" spans="2:5" ht="144">
      <c r="B21" s="12" t="s">
        <v>41</v>
      </c>
      <c r="C21" s="10" t="s">
        <v>42</v>
      </c>
      <c r="D21" s="11">
        <v>67100</v>
      </c>
      <c r="E21" s="11">
        <v>68000</v>
      </c>
    </row>
    <row r="22" spans="2:5">
      <c r="B22" s="9"/>
      <c r="C22" s="10"/>
      <c r="D22" s="11"/>
      <c r="E22" s="11"/>
    </row>
    <row r="23" spans="2:5" ht="198">
      <c r="B23" s="13" t="s">
        <v>43</v>
      </c>
      <c r="C23" s="10" t="s">
        <v>44</v>
      </c>
      <c r="D23" s="11">
        <v>998.5</v>
      </c>
      <c r="E23" s="11">
        <v>1198.9000000000001</v>
      </c>
    </row>
    <row r="24" spans="2:5">
      <c r="B24" s="9"/>
      <c r="C24" s="10"/>
      <c r="D24" s="11"/>
      <c r="E24" s="11"/>
    </row>
    <row r="25" spans="2:5" ht="90">
      <c r="B25" s="12" t="s">
        <v>45</v>
      </c>
      <c r="C25" s="10" t="s">
        <v>46</v>
      </c>
      <c r="D25" s="11">
        <v>2550</v>
      </c>
      <c r="E25" s="11">
        <v>2580</v>
      </c>
    </row>
    <row r="26" spans="2:5">
      <c r="B26" s="9"/>
      <c r="C26" s="10"/>
      <c r="D26" s="11"/>
      <c r="E26" s="11"/>
    </row>
    <row r="27" spans="2:5" ht="35.4">
      <c r="B27" s="5" t="s">
        <v>7</v>
      </c>
      <c r="C27" s="7" t="s">
        <v>8</v>
      </c>
      <c r="D27" s="14">
        <f>SUM(D29)</f>
        <v>746.6</v>
      </c>
      <c r="E27" s="14">
        <f>SUM(E29)</f>
        <v>776.3</v>
      </c>
    </row>
    <row r="28" spans="2:5">
      <c r="B28" s="5"/>
      <c r="C28" s="7"/>
      <c r="D28" s="11"/>
      <c r="E28" s="11"/>
    </row>
    <row r="29" spans="2:5">
      <c r="B29" s="9" t="s">
        <v>9</v>
      </c>
      <c r="C29" s="10" t="s">
        <v>10</v>
      </c>
      <c r="D29" s="11">
        <v>746.6</v>
      </c>
      <c r="E29" s="11">
        <v>776.3</v>
      </c>
    </row>
    <row r="30" spans="2:5">
      <c r="B30" s="9"/>
      <c r="C30" s="10"/>
      <c r="D30" s="11"/>
      <c r="E30" s="11"/>
    </row>
    <row r="31" spans="2:5">
      <c r="B31" s="9" t="s">
        <v>9</v>
      </c>
      <c r="C31" s="10" t="s">
        <v>47</v>
      </c>
      <c r="D31" s="11">
        <v>746.6</v>
      </c>
      <c r="E31" s="11">
        <v>776.3</v>
      </c>
    </row>
    <row r="32" spans="2:5">
      <c r="B32" s="9"/>
      <c r="C32" s="10"/>
      <c r="D32" s="11"/>
      <c r="E32" s="11"/>
    </row>
    <row r="33" spans="2:5">
      <c r="B33" s="5" t="s">
        <v>11</v>
      </c>
      <c r="C33" s="7" t="s">
        <v>12</v>
      </c>
      <c r="D33" s="15">
        <f>SUM(D35+D39+D41)</f>
        <v>66416.3</v>
      </c>
      <c r="E33" s="15">
        <f>SUM(E35+E39+E41)</f>
        <v>67946.7</v>
      </c>
    </row>
    <row r="34" spans="2:5">
      <c r="B34" s="5"/>
      <c r="C34" s="7"/>
      <c r="D34" s="11"/>
      <c r="E34" s="11"/>
    </row>
    <row r="35" spans="2:5">
      <c r="B35" s="9" t="s">
        <v>13</v>
      </c>
      <c r="C35" s="10" t="s">
        <v>48</v>
      </c>
      <c r="D35" s="16">
        <v>16406.900000000001</v>
      </c>
      <c r="E35" s="11">
        <v>18049.3</v>
      </c>
    </row>
    <row r="36" spans="2:5">
      <c r="B36" s="9"/>
      <c r="C36" s="10"/>
      <c r="D36" s="11"/>
      <c r="E36" s="11"/>
    </row>
    <row r="37" spans="2:5" ht="90">
      <c r="B37" s="12" t="s">
        <v>49</v>
      </c>
      <c r="C37" s="10" t="s">
        <v>50</v>
      </c>
      <c r="D37" s="16">
        <v>16406.900000000001</v>
      </c>
      <c r="E37" s="11">
        <v>18049.3</v>
      </c>
    </row>
    <row r="38" spans="2:5">
      <c r="B38" s="9"/>
      <c r="C38" s="10"/>
      <c r="D38" s="11"/>
      <c r="E38" s="11"/>
    </row>
    <row r="39" spans="2:5">
      <c r="B39" s="9" t="s">
        <v>14</v>
      </c>
      <c r="C39" s="10" t="s">
        <v>16</v>
      </c>
      <c r="D39" s="11">
        <v>112</v>
      </c>
      <c r="E39" s="11">
        <v>0</v>
      </c>
    </row>
    <row r="40" spans="2:5">
      <c r="B40" s="9"/>
      <c r="C40" s="10"/>
      <c r="D40" s="11"/>
      <c r="E40" s="11"/>
    </row>
    <row r="41" spans="2:5">
      <c r="B41" s="9" t="s">
        <v>15</v>
      </c>
      <c r="C41" s="10" t="s">
        <v>51</v>
      </c>
      <c r="D41" s="11">
        <f>SUM(D43+D45)</f>
        <v>49897.4</v>
      </c>
      <c r="E41" s="11">
        <f>SUM(E43+E45)</f>
        <v>49897.4</v>
      </c>
    </row>
    <row r="42" spans="2:5">
      <c r="B42" s="9"/>
      <c r="C42" s="10"/>
      <c r="D42" s="11"/>
      <c r="E42" s="11"/>
    </row>
    <row r="43" spans="2:5">
      <c r="B43" s="12" t="s">
        <v>52</v>
      </c>
      <c r="C43" s="10" t="s">
        <v>67</v>
      </c>
      <c r="D43" s="11">
        <v>37740</v>
      </c>
      <c r="E43" s="11">
        <v>37740</v>
      </c>
    </row>
    <row r="44" spans="2:5">
      <c r="B44" s="12"/>
      <c r="C44" s="10"/>
      <c r="D44" s="11"/>
      <c r="E44" s="11"/>
    </row>
    <row r="45" spans="2:5">
      <c r="B45" s="12" t="s">
        <v>53</v>
      </c>
      <c r="C45" s="10" t="s">
        <v>54</v>
      </c>
      <c r="D45" s="11">
        <v>12157.4</v>
      </c>
      <c r="E45" s="11">
        <v>12157.4</v>
      </c>
    </row>
    <row r="46" spans="2:5">
      <c r="B46" s="12"/>
      <c r="C46" s="10"/>
      <c r="D46" s="11"/>
      <c r="E46" s="11"/>
    </row>
    <row r="47" spans="2:5">
      <c r="B47" s="5" t="s">
        <v>17</v>
      </c>
      <c r="C47" s="7" t="s">
        <v>18</v>
      </c>
      <c r="D47" s="14">
        <v>1</v>
      </c>
      <c r="E47" s="14">
        <v>1</v>
      </c>
    </row>
    <row r="48" spans="2:5" ht="72">
      <c r="B48" s="9" t="s">
        <v>55</v>
      </c>
      <c r="C48" s="10" t="s">
        <v>56</v>
      </c>
      <c r="D48" s="11">
        <v>1</v>
      </c>
      <c r="E48" s="11">
        <v>1</v>
      </c>
    </row>
    <row r="49" spans="2:5">
      <c r="B49" s="9"/>
      <c r="C49" s="10"/>
      <c r="D49" s="11"/>
      <c r="E49" s="11"/>
    </row>
    <row r="50" spans="2:5" ht="108">
      <c r="B50" s="9" t="s">
        <v>57</v>
      </c>
      <c r="C50" s="23" t="s">
        <v>72</v>
      </c>
      <c r="D50" s="11">
        <v>1</v>
      </c>
      <c r="E50" s="11">
        <v>1</v>
      </c>
    </row>
    <row r="51" spans="2:5">
      <c r="B51" s="9"/>
      <c r="C51" s="10"/>
      <c r="D51" s="11"/>
      <c r="E51" s="11"/>
    </row>
    <row r="52" spans="2:5" ht="87.6">
      <c r="B52" s="5" t="s">
        <v>19</v>
      </c>
      <c r="C52" s="7" t="s">
        <v>20</v>
      </c>
      <c r="D52" s="14">
        <f>SUM(D53)</f>
        <v>9452.7000000000007</v>
      </c>
      <c r="E52" s="14">
        <f>SUM(E53)</f>
        <v>9452.7000000000007</v>
      </c>
    </row>
    <row r="53" spans="2:5" ht="162">
      <c r="B53" s="9" t="s">
        <v>58</v>
      </c>
      <c r="C53" s="10" t="s">
        <v>59</v>
      </c>
      <c r="D53" s="11">
        <f>SUM(D55+D57)</f>
        <v>9452.7000000000007</v>
      </c>
      <c r="E53" s="11">
        <f>SUM(E55+E57)</f>
        <v>9452.7000000000007</v>
      </c>
    </row>
    <row r="54" spans="2:5">
      <c r="B54" s="9"/>
      <c r="C54" s="10"/>
      <c r="D54" s="11"/>
      <c r="E54" s="11"/>
    </row>
    <row r="55" spans="2:5" ht="126">
      <c r="B55" s="9" t="s">
        <v>35</v>
      </c>
      <c r="C55" s="10" t="s">
        <v>36</v>
      </c>
      <c r="D55" s="11">
        <v>8485.7000000000007</v>
      </c>
      <c r="E55" s="11">
        <v>8485.7000000000007</v>
      </c>
    </row>
    <row r="56" spans="2:5">
      <c r="B56" s="9"/>
      <c r="C56" s="10"/>
      <c r="D56" s="11"/>
      <c r="E56" s="11"/>
    </row>
    <row r="57" spans="2:5" ht="144">
      <c r="B57" s="9" t="s">
        <v>37</v>
      </c>
      <c r="C57" s="10" t="s">
        <v>38</v>
      </c>
      <c r="D57" s="11">
        <v>967</v>
      </c>
      <c r="E57" s="11">
        <v>967</v>
      </c>
    </row>
    <row r="58" spans="2:5">
      <c r="B58" s="9"/>
      <c r="C58" s="10"/>
      <c r="D58" s="11"/>
      <c r="E58" s="11"/>
    </row>
    <row r="59" spans="2:5" ht="35.4">
      <c r="B59" s="5" t="s">
        <v>21</v>
      </c>
      <c r="C59" s="7" t="s">
        <v>22</v>
      </c>
      <c r="D59" s="14">
        <f>D60+D62+D64</f>
        <v>1</v>
      </c>
      <c r="E59" s="14">
        <f>E60+E62+E64</f>
        <v>1</v>
      </c>
    </row>
    <row r="60" spans="2:5" ht="409.6">
      <c r="B60" s="24" t="s">
        <v>73</v>
      </c>
      <c r="C60" s="25" t="s">
        <v>74</v>
      </c>
      <c r="D60" s="26">
        <v>0.1</v>
      </c>
      <c r="E60" s="26">
        <v>0.1</v>
      </c>
    </row>
    <row r="61" spans="2:5">
      <c r="B61" s="28"/>
      <c r="C61" s="25"/>
      <c r="D61" s="26"/>
      <c r="E61" s="26"/>
    </row>
    <row r="62" spans="2:5" ht="108">
      <c r="B62" s="24" t="s">
        <v>77</v>
      </c>
      <c r="C62" s="25" t="s">
        <v>78</v>
      </c>
      <c r="D62" s="26">
        <v>0.8</v>
      </c>
      <c r="E62" s="26">
        <v>0.8</v>
      </c>
    </row>
    <row r="63" spans="2:5">
      <c r="B63" s="28"/>
      <c r="C63" s="25"/>
      <c r="D63" s="26"/>
      <c r="E63" s="26"/>
    </row>
    <row r="64" spans="2:5" ht="126">
      <c r="B64" s="24" t="s">
        <v>75</v>
      </c>
      <c r="C64" s="25" t="s">
        <v>76</v>
      </c>
      <c r="D64" s="26">
        <v>0.1</v>
      </c>
      <c r="E64" s="26">
        <v>0.1</v>
      </c>
    </row>
    <row r="65" spans="2:5">
      <c r="B65" s="24"/>
      <c r="C65" s="25"/>
      <c r="D65" s="26"/>
      <c r="E65" s="26"/>
    </row>
    <row r="66" spans="2:5">
      <c r="B66" s="5" t="s">
        <v>23</v>
      </c>
      <c r="C66" s="7" t="s">
        <v>24</v>
      </c>
      <c r="D66" s="15">
        <f>D68</f>
        <v>3486.2</v>
      </c>
      <c r="E66" s="15">
        <f>E68</f>
        <v>3465.4</v>
      </c>
    </row>
    <row r="67" spans="2:5">
      <c r="B67" s="9"/>
      <c r="C67" s="10"/>
      <c r="D67" s="16"/>
      <c r="E67" s="16"/>
    </row>
    <row r="68" spans="2:5" ht="54">
      <c r="B68" s="9" t="s">
        <v>25</v>
      </c>
      <c r="C68" s="10" t="s">
        <v>26</v>
      </c>
      <c r="D68" s="16">
        <f>D70</f>
        <v>3486.2</v>
      </c>
      <c r="E68" s="16">
        <f>E70</f>
        <v>3465.4</v>
      </c>
    </row>
    <row r="69" spans="2:5">
      <c r="B69" s="9"/>
      <c r="C69" s="10"/>
      <c r="D69" s="16"/>
      <c r="E69" s="16"/>
    </row>
    <row r="70" spans="2:5">
      <c r="B70" s="9" t="s">
        <v>60</v>
      </c>
      <c r="C70" s="10" t="s">
        <v>65</v>
      </c>
      <c r="D70" s="16">
        <f>D73</f>
        <v>3486.2</v>
      </c>
      <c r="E70" s="16">
        <f>E73</f>
        <v>3465.4</v>
      </c>
    </row>
    <row r="71" spans="2:5">
      <c r="B71" s="9"/>
      <c r="C71" s="10"/>
      <c r="D71" s="16"/>
      <c r="E71" s="16"/>
    </row>
    <row r="72" spans="2:5">
      <c r="B72" s="32" t="s">
        <v>61</v>
      </c>
      <c r="C72" s="33" t="s">
        <v>66</v>
      </c>
      <c r="D72" s="16"/>
      <c r="E72" s="16"/>
    </row>
    <row r="73" spans="2:5" ht="38.25" customHeight="1">
      <c r="B73" s="32"/>
      <c r="C73" s="33"/>
      <c r="D73" s="16">
        <v>3486.2</v>
      </c>
      <c r="E73" s="16">
        <v>3465.4</v>
      </c>
    </row>
    <row r="74" spans="2:5">
      <c r="B74" s="9"/>
      <c r="C74" s="10"/>
      <c r="D74" s="16"/>
      <c r="E74" s="16"/>
    </row>
    <row r="75" spans="2:5">
      <c r="B75" s="17" t="s">
        <v>34</v>
      </c>
      <c r="C75" s="17"/>
      <c r="D75" s="15">
        <f>D17+D66</f>
        <v>150752.30000000005</v>
      </c>
      <c r="E75" s="15">
        <f>E17+E66</f>
        <v>153422</v>
      </c>
    </row>
    <row r="77" spans="2:5">
      <c r="D77" s="18"/>
    </row>
    <row r="78" spans="2:5">
      <c r="D78" s="18"/>
      <c r="E78" s="18"/>
    </row>
  </sheetData>
  <sortState ref="A60:F64">
    <sortCondition ref="C60:C64"/>
  </sortState>
  <mergeCells count="18">
    <mergeCell ref="D14:E14"/>
    <mergeCell ref="B10:F10"/>
    <mergeCell ref="B11:F11"/>
    <mergeCell ref="B13:F13"/>
    <mergeCell ref="B12:F12"/>
    <mergeCell ref="B72:B73"/>
    <mergeCell ref="C72:C73"/>
    <mergeCell ref="B15:B16"/>
    <mergeCell ref="C15:C16"/>
    <mergeCell ref="D15:E15"/>
    <mergeCell ref="B7:E7"/>
    <mergeCell ref="B8:E8"/>
    <mergeCell ref="B1:E1"/>
    <mergeCell ref="B2:E2"/>
    <mergeCell ref="B3:E3"/>
    <mergeCell ref="B4:E4"/>
    <mergeCell ref="B5:E5"/>
    <mergeCell ref="B6:E6"/>
  </mergeCells>
  <pageMargins left="0.59055118110236227" right="0.19685039370078741" top="0.39370078740157483" bottom="0.39370078740157483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raifo2</cp:lastModifiedBy>
  <cp:lastPrinted>2019-10-29T06:42:21Z</cp:lastPrinted>
  <dcterms:created xsi:type="dcterms:W3CDTF">2014-10-28T06:31:22Z</dcterms:created>
  <dcterms:modified xsi:type="dcterms:W3CDTF">2019-10-29T06:42:29Z</dcterms:modified>
</cp:coreProperties>
</file>